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hadl\CIDP\CIDP\Data Analytics\2021\OECD Data Comparison\"/>
    </mc:Choice>
  </mc:AlternateContent>
  <xr:revisionPtr revIDLastSave="0" documentId="13_ncr:1_{A93819BB-3467-4185-A83D-27F5ED6EC488}" xr6:coauthVersionLast="46" xr6:coauthVersionMax="46" xr10:uidLastSave="{00000000-0000-0000-0000-000000000000}"/>
  <bookViews>
    <workbookView xWindow="-120" yWindow="-120" windowWidth="20730" windowHeight="11160" xr2:uid="{39B5F77A-8027-46E3-97BA-911ED360CAF2}"/>
  </bookViews>
  <sheets>
    <sheet name="ODA" sheetId="1" r:id="rId1"/>
    <sheet name="COVID" sheetId="2" r:id="rId2"/>
  </sheets>
  <definedNames>
    <definedName name="_xlnm._FilterDatabase" localSheetId="0" hidden="1">ODA!$A$1:$L$30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2" l="1"/>
  <c r="D31" i="2"/>
  <c r="C31" i="2"/>
  <c r="B31" i="2"/>
  <c r="L32" i="1"/>
  <c r="G32" i="1"/>
  <c r="H32" i="1"/>
  <c r="I32" i="1"/>
  <c r="F32" i="1"/>
  <c r="D32" i="1"/>
  <c r="B32" i="1"/>
</calcChain>
</file>

<file path=xl/sharedStrings.xml><?xml version="1.0" encoding="utf-8"?>
<sst xmlns="http://schemas.openxmlformats.org/spreadsheetml/2006/main" count="86" uniqueCount="49">
  <si>
    <t>DAC countries:</t>
  </si>
  <si>
    <t>% change in ODA excluding in-donor refugee costs</t>
  </si>
  <si>
    <t>Australia</t>
  </si>
  <si>
    <t>Austria</t>
  </si>
  <si>
    <t>Belgium</t>
  </si>
  <si>
    <t>Canada</t>
  </si>
  <si>
    <t>Denmark</t>
  </si>
  <si>
    <t>Finland</t>
  </si>
  <si>
    <t>France</t>
  </si>
  <si>
    <t>Germany</t>
  </si>
  <si>
    <t>Greece</t>
  </si>
  <si>
    <t>Iceland</t>
  </si>
  <si>
    <t>Ireland</t>
  </si>
  <si>
    <t>Italy</t>
  </si>
  <si>
    <t>Japan</t>
  </si>
  <si>
    <t>Korea</t>
  </si>
  <si>
    <t>Luxembourg</t>
  </si>
  <si>
    <t>Netherlands</t>
  </si>
  <si>
    <t>Norway</t>
  </si>
  <si>
    <t>Poland</t>
  </si>
  <si>
    <t>Portugal</t>
  </si>
  <si>
    <t>Slovenia</t>
  </si>
  <si>
    <t>Spain</t>
  </si>
  <si>
    <t>Sweden</t>
  </si>
  <si>
    <t>Switzerland</t>
  </si>
  <si>
    <t>Czech Republic</t>
  </si>
  <si>
    <t>New Zealand</t>
  </si>
  <si>
    <t>Slovak Republic</t>
  </si>
  <si>
    <t>United Kingdom</t>
  </si>
  <si>
    <t>United States</t>
  </si>
  <si>
    <t>DAC total</t>
  </si>
  <si>
    <t>Hungary</t>
  </si>
  <si>
    <t>-</t>
  </si>
  <si>
    <t>Net ODA  2020, USD millions, current</t>
  </si>
  <si>
    <t>ODA/GNI  2020</t>
  </si>
  <si>
    <t>In donor refugee costs in  2020 (USD millions, current)</t>
  </si>
  <si>
    <t>In donor refugee costs in % ODA,  2020</t>
  </si>
  <si>
    <t>Net ODA  2019, USD millions, current</t>
  </si>
  <si>
    <t>ODA/GNI  2019</t>
  </si>
  <si>
    <t>Net ODA  2020, USD millions,  2019 prices and ex-rates</t>
  </si>
  <si>
    <t>% change in real terms  2020 vs.  2019</t>
  </si>
  <si>
    <t>In donor refugee costs in  2019 (USD millions, current)</t>
  </si>
  <si>
    <t>In donor refugee costs in % ODA,  2019</t>
  </si>
  <si>
    <t>Total DAC</t>
  </si>
  <si>
    <t>COVID-19 related activities</t>
  </si>
  <si>
    <t>of which: health sector</t>
  </si>
  <si>
    <t>Net ODA disbursements, current</t>
  </si>
  <si>
    <t>DAC Countries</t>
  </si>
  <si>
    <t>Percentage of Disbursments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</si>
</sst>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33A24-5FD3-47B6-BBE9-3C7500C43419}">
  <dimension ref="A1:L32"/>
  <sheetViews>
    <sheetView tabSelected="1" workbookViewId="0">
      <selection activeCell="C3" sqref="C3"/>
    </sheetView>
  </sheetViews>
  <sheetFormatPr defaultRowHeight="15" customHeight="1" x14ac:dyDescent="0.25"/>
  <cols>
    <col min="1" max="3" width="9.140625" style="1"/>
    <col min="4" max="4" width="11.5703125" style="1" bestFit="1" customWidth="1"/>
    <col min="5" max="8" width="9.140625" style="1"/>
    <col min="9" max="9" width="11.5703125" style="1" bestFit="1" customWidth="1"/>
    <col min="10" max="16384" width="9.140625" style="1"/>
  </cols>
  <sheetData>
    <row r="1" spans="1:12" ht="78" customHeight="1" thickBot="1" x14ac:dyDescent="0.3">
      <c r="A1" s="2" t="s">
        <v>0</v>
      </c>
      <c r="B1" s="2" t="s">
        <v>33</v>
      </c>
      <c r="C1" s="2" t="s">
        <v>34</v>
      </c>
      <c r="D1" s="2" t="s">
        <v>37</v>
      </c>
      <c r="E1" s="2" t="s">
        <v>38</v>
      </c>
      <c r="F1" s="2" t="s">
        <v>39</v>
      </c>
      <c r="G1" s="2" t="s">
        <v>40</v>
      </c>
      <c r="H1" s="2" t="s">
        <v>35</v>
      </c>
      <c r="I1" s="2" t="s">
        <v>41</v>
      </c>
      <c r="J1" s="2" t="s">
        <v>36</v>
      </c>
      <c r="K1" s="2" t="s">
        <v>42</v>
      </c>
      <c r="L1" s="2" t="s">
        <v>1</v>
      </c>
    </row>
    <row r="2" spans="1:12" ht="15" customHeight="1" x14ac:dyDescent="0.25">
      <c r="A2" t="s">
        <v>2</v>
      </c>
      <c r="B2" s="3">
        <v>2563</v>
      </c>
      <c r="C2" s="1">
        <v>0.19</v>
      </c>
      <c r="D2" s="6">
        <v>2888</v>
      </c>
      <c r="E2" s="10">
        <v>0.21</v>
      </c>
      <c r="F2" s="1">
        <v>2582</v>
      </c>
      <c r="G2" s="1">
        <v>-10.6</v>
      </c>
      <c r="H2" s="4" t="s">
        <v>32</v>
      </c>
      <c r="I2" s="7" t="s">
        <v>32</v>
      </c>
      <c r="J2" s="5">
        <v>0</v>
      </c>
      <c r="K2" s="8">
        <v>0</v>
      </c>
      <c r="L2" s="9">
        <v>-10.6</v>
      </c>
    </row>
    <row r="3" spans="1:12" ht="15" customHeight="1" x14ac:dyDescent="0.25">
      <c r="A3" t="s">
        <v>3</v>
      </c>
      <c r="B3" s="3">
        <v>1268</v>
      </c>
      <c r="C3" s="1">
        <v>0.28999999999999998</v>
      </c>
      <c r="D3" s="6">
        <v>1230</v>
      </c>
      <c r="E3" s="10">
        <v>0.28000000000000003</v>
      </c>
      <c r="F3" s="1">
        <v>1237</v>
      </c>
      <c r="G3" s="1">
        <v>0.6</v>
      </c>
      <c r="H3" s="4">
        <v>31</v>
      </c>
      <c r="I3" s="7">
        <v>31</v>
      </c>
      <c r="J3" s="5">
        <v>2.4</v>
      </c>
      <c r="K3" s="8">
        <v>2.5</v>
      </c>
      <c r="L3" s="9">
        <v>0.7</v>
      </c>
    </row>
    <row r="4" spans="1:12" ht="15" customHeight="1" x14ac:dyDescent="0.25">
      <c r="A4" t="s">
        <v>4</v>
      </c>
      <c r="B4" s="3">
        <v>2290</v>
      </c>
      <c r="C4" s="1">
        <v>0.47</v>
      </c>
      <c r="D4" s="6">
        <v>2175</v>
      </c>
      <c r="E4" s="10">
        <v>0.41</v>
      </c>
      <c r="F4" s="1">
        <v>2235</v>
      </c>
      <c r="G4" s="1">
        <v>2.8</v>
      </c>
      <c r="H4" s="4">
        <v>134</v>
      </c>
      <c r="I4" s="7">
        <v>138</v>
      </c>
      <c r="J4" s="5">
        <v>5.9</v>
      </c>
      <c r="K4" s="8">
        <v>6.3</v>
      </c>
      <c r="L4" s="9">
        <v>3.3</v>
      </c>
    </row>
    <row r="5" spans="1:12" ht="15" customHeight="1" x14ac:dyDescent="0.25">
      <c r="A5" t="s">
        <v>5</v>
      </c>
      <c r="B5" s="3">
        <v>5031</v>
      </c>
      <c r="C5" s="10">
        <v>0.31</v>
      </c>
      <c r="D5" s="6">
        <v>4725</v>
      </c>
      <c r="E5" s="10">
        <v>0.27</v>
      </c>
      <c r="F5" s="1">
        <v>5091</v>
      </c>
      <c r="G5" s="1">
        <v>7.7</v>
      </c>
      <c r="H5" s="4">
        <v>631</v>
      </c>
      <c r="I5" s="7">
        <v>476</v>
      </c>
      <c r="J5" s="5">
        <v>12.5</v>
      </c>
      <c r="K5" s="8">
        <v>10.1</v>
      </c>
      <c r="L5" s="9">
        <v>4.8</v>
      </c>
    </row>
    <row r="6" spans="1:12" ht="15" customHeight="1" x14ac:dyDescent="0.25">
      <c r="A6" t="s">
        <v>25</v>
      </c>
      <c r="B6" s="3">
        <v>300</v>
      </c>
      <c r="C6" s="10">
        <v>0.13</v>
      </c>
      <c r="D6" s="6">
        <v>309</v>
      </c>
      <c r="E6" s="10">
        <v>0.13</v>
      </c>
      <c r="F6" s="1">
        <v>293</v>
      </c>
      <c r="G6" s="1">
        <v>-5.2</v>
      </c>
      <c r="H6" s="4">
        <v>6</v>
      </c>
      <c r="I6" s="7">
        <v>6</v>
      </c>
      <c r="J6" s="5">
        <v>1.8</v>
      </c>
      <c r="K6" s="8">
        <v>2</v>
      </c>
      <c r="L6" s="9">
        <v>-5.0999999999999996</v>
      </c>
    </row>
    <row r="7" spans="1:12" ht="15" customHeight="1" x14ac:dyDescent="0.25">
      <c r="A7" t="s">
        <v>6</v>
      </c>
      <c r="B7" s="3">
        <v>2649</v>
      </c>
      <c r="C7" s="10">
        <v>0.73</v>
      </c>
      <c r="D7" s="6">
        <v>2554</v>
      </c>
      <c r="E7" s="10">
        <v>0.72</v>
      </c>
      <c r="F7" s="1">
        <v>2567</v>
      </c>
      <c r="G7" s="1">
        <v>0.5</v>
      </c>
      <c r="H7" s="4">
        <v>56</v>
      </c>
      <c r="I7" s="7">
        <v>54</v>
      </c>
      <c r="J7" s="5">
        <v>2.1</v>
      </c>
      <c r="K7" s="8">
        <v>2.1</v>
      </c>
      <c r="L7" s="9">
        <v>0.5</v>
      </c>
    </row>
    <row r="8" spans="1:12" ht="15" customHeight="1" x14ac:dyDescent="0.25">
      <c r="A8" t="s">
        <v>7</v>
      </c>
      <c r="B8" s="3">
        <v>1275</v>
      </c>
      <c r="C8" s="10">
        <v>0.47</v>
      </c>
      <c r="D8" s="6">
        <v>1131</v>
      </c>
      <c r="E8" s="10">
        <v>0.42</v>
      </c>
      <c r="F8" s="1">
        <v>1223</v>
      </c>
      <c r="G8" s="1">
        <v>8.1</v>
      </c>
      <c r="H8" s="4">
        <v>59</v>
      </c>
      <c r="I8" s="7">
        <v>90</v>
      </c>
      <c r="J8" s="5">
        <v>4.7</v>
      </c>
      <c r="K8" s="8">
        <v>7.9</v>
      </c>
      <c r="L8" s="9">
        <v>12</v>
      </c>
    </row>
    <row r="9" spans="1:12" ht="15" customHeight="1" x14ac:dyDescent="0.25">
      <c r="A9" t="s">
        <v>8</v>
      </c>
      <c r="B9" s="3">
        <v>14139</v>
      </c>
      <c r="C9" s="10">
        <v>0.53</v>
      </c>
      <c r="D9" s="6">
        <v>12211</v>
      </c>
      <c r="E9" s="10">
        <v>0.44</v>
      </c>
      <c r="F9" s="1">
        <v>13545</v>
      </c>
      <c r="G9" s="1">
        <v>10.9</v>
      </c>
      <c r="H9" s="4">
        <v>1227</v>
      </c>
      <c r="I9" s="7">
        <v>1210</v>
      </c>
      <c r="J9" s="5">
        <v>8.6999999999999993</v>
      </c>
      <c r="K9" s="8">
        <v>9.9</v>
      </c>
      <c r="L9" s="9">
        <v>12.4</v>
      </c>
    </row>
    <row r="10" spans="1:12" ht="15" customHeight="1" x14ac:dyDescent="0.25">
      <c r="A10" t="s">
        <v>9</v>
      </c>
      <c r="B10" s="3">
        <v>28405</v>
      </c>
      <c r="C10" s="10">
        <v>0.73</v>
      </c>
      <c r="D10" s="6">
        <v>24198</v>
      </c>
      <c r="E10" s="10">
        <v>0.61</v>
      </c>
      <c r="F10" s="1">
        <v>27511</v>
      </c>
      <c r="G10" s="1">
        <v>13.7</v>
      </c>
      <c r="H10" s="4">
        <v>2597</v>
      </c>
      <c r="I10" s="7">
        <v>3036</v>
      </c>
      <c r="J10" s="5">
        <v>9.1</v>
      </c>
      <c r="K10" s="8">
        <v>12.5</v>
      </c>
      <c r="L10" s="9">
        <v>18.100000000000001</v>
      </c>
    </row>
    <row r="11" spans="1:12" ht="15" customHeight="1" x14ac:dyDescent="0.25">
      <c r="A11" t="s">
        <v>10</v>
      </c>
      <c r="B11" s="3">
        <v>238</v>
      </c>
      <c r="C11" s="10">
        <v>0.13</v>
      </c>
      <c r="D11" s="6">
        <v>368</v>
      </c>
      <c r="E11" s="10">
        <v>0.18</v>
      </c>
      <c r="F11" s="1">
        <v>235</v>
      </c>
      <c r="G11" s="1">
        <v>-36.200000000000003</v>
      </c>
      <c r="H11" s="4"/>
      <c r="I11" s="7">
        <v>134</v>
      </c>
      <c r="J11" s="5">
        <v>0.1</v>
      </c>
      <c r="K11" s="8">
        <v>36.6</v>
      </c>
      <c r="L11" s="9">
        <v>0.4</v>
      </c>
    </row>
    <row r="12" spans="1:12" ht="15" customHeight="1" x14ac:dyDescent="0.25">
      <c r="A12" t="s">
        <v>31</v>
      </c>
      <c r="B12" s="3">
        <v>411</v>
      </c>
      <c r="C12" s="10">
        <v>0.27</v>
      </c>
      <c r="D12" s="6">
        <v>312</v>
      </c>
      <c r="E12" s="10">
        <v>0.21</v>
      </c>
      <c r="F12" s="1">
        <v>424</v>
      </c>
      <c r="G12" s="1">
        <v>35.799999999999997</v>
      </c>
      <c r="H12" s="4">
        <v>2</v>
      </c>
      <c r="I12" s="7">
        <v>1</v>
      </c>
      <c r="J12" s="5">
        <v>0.4</v>
      </c>
      <c r="K12" s="8">
        <v>0.3</v>
      </c>
      <c r="L12" s="9">
        <v>35.700000000000003</v>
      </c>
    </row>
    <row r="13" spans="1:12" ht="15" customHeight="1" x14ac:dyDescent="0.25">
      <c r="A13" t="s">
        <v>11</v>
      </c>
      <c r="B13" s="3">
        <v>62</v>
      </c>
      <c r="C13" s="10">
        <v>0.28999999999999998</v>
      </c>
      <c r="D13" s="6">
        <v>61</v>
      </c>
      <c r="E13" s="10">
        <v>0.25</v>
      </c>
      <c r="F13" s="1">
        <v>66</v>
      </c>
      <c r="G13" s="1">
        <v>7.8</v>
      </c>
      <c r="H13" s="4">
        <v>7</v>
      </c>
      <c r="I13" s="7">
        <v>8</v>
      </c>
      <c r="J13" s="5">
        <v>10.5</v>
      </c>
      <c r="K13" s="8">
        <v>12.9</v>
      </c>
      <c r="L13" s="9">
        <v>10.8</v>
      </c>
    </row>
    <row r="14" spans="1:12" ht="15" customHeight="1" x14ac:dyDescent="0.25">
      <c r="A14" t="s">
        <v>12</v>
      </c>
      <c r="B14" s="3">
        <v>972</v>
      </c>
      <c r="C14" s="10">
        <v>0.31</v>
      </c>
      <c r="D14" s="6">
        <v>973</v>
      </c>
      <c r="E14" s="10">
        <v>0.32</v>
      </c>
      <c r="F14" s="1">
        <v>933</v>
      </c>
      <c r="G14" s="1">
        <v>-4.0999999999999996</v>
      </c>
      <c r="H14" s="4">
        <v>25</v>
      </c>
      <c r="I14" s="7">
        <v>84</v>
      </c>
      <c r="J14" s="5">
        <v>2.5</v>
      </c>
      <c r="K14" s="8">
        <v>8.6</v>
      </c>
      <c r="L14" s="9">
        <v>2.2000000000000002</v>
      </c>
    </row>
    <row r="15" spans="1:12" ht="15" customHeight="1" x14ac:dyDescent="0.25">
      <c r="A15" t="s">
        <v>13</v>
      </c>
      <c r="B15" s="3">
        <v>4186</v>
      </c>
      <c r="C15" s="10">
        <v>0.22</v>
      </c>
      <c r="D15" s="6">
        <v>4373</v>
      </c>
      <c r="E15" s="10">
        <v>0.22</v>
      </c>
      <c r="F15" s="1">
        <v>4062</v>
      </c>
      <c r="G15" s="1">
        <v>-7.1</v>
      </c>
      <c r="H15" s="4">
        <v>229</v>
      </c>
      <c r="I15" s="7">
        <v>445</v>
      </c>
      <c r="J15" s="5">
        <v>5.5</v>
      </c>
      <c r="K15" s="8">
        <v>10.199999999999999</v>
      </c>
      <c r="L15" s="9">
        <v>-2.2000000000000002</v>
      </c>
    </row>
    <row r="16" spans="1:12" ht="15" customHeight="1" x14ac:dyDescent="0.25">
      <c r="A16" t="s">
        <v>14</v>
      </c>
      <c r="B16" s="3">
        <v>16266</v>
      </c>
      <c r="C16" s="10">
        <v>0.31</v>
      </c>
      <c r="D16" s="6">
        <v>15588</v>
      </c>
      <c r="E16" s="10">
        <v>0.28999999999999998</v>
      </c>
      <c r="F16" s="1">
        <v>15777</v>
      </c>
      <c r="G16" s="1">
        <v>1.2</v>
      </c>
      <c r="H16" s="4">
        <v>0</v>
      </c>
      <c r="I16" s="7">
        <v>0</v>
      </c>
      <c r="J16" s="5">
        <v>0</v>
      </c>
      <c r="K16" s="8">
        <v>0</v>
      </c>
      <c r="L16" s="9">
        <v>1.2</v>
      </c>
    </row>
    <row r="17" spans="1:12" ht="15" customHeight="1" x14ac:dyDescent="0.25">
      <c r="A17" t="s">
        <v>15</v>
      </c>
      <c r="B17" s="3">
        <v>2249</v>
      </c>
      <c r="C17" s="10">
        <v>0.14000000000000001</v>
      </c>
      <c r="D17" s="6">
        <v>2463</v>
      </c>
      <c r="E17" s="10">
        <v>0.15</v>
      </c>
      <c r="F17" s="1">
        <v>2251</v>
      </c>
      <c r="G17" s="1">
        <v>-8.6</v>
      </c>
      <c r="H17" s="4">
        <v>1</v>
      </c>
      <c r="I17" s="7">
        <v>1</v>
      </c>
      <c r="J17" s="5">
        <v>0.1</v>
      </c>
      <c r="K17" s="8">
        <v>0.1</v>
      </c>
      <c r="L17" s="9">
        <v>-8.6</v>
      </c>
    </row>
    <row r="18" spans="1:12" ht="15" customHeight="1" x14ac:dyDescent="0.25">
      <c r="A18" t="s">
        <v>16</v>
      </c>
      <c r="B18" s="3">
        <v>450</v>
      </c>
      <c r="C18" s="10">
        <v>1.02</v>
      </c>
      <c r="D18" s="6">
        <v>472</v>
      </c>
      <c r="E18" s="10">
        <v>1.03</v>
      </c>
      <c r="F18" s="1">
        <v>428</v>
      </c>
      <c r="G18" s="1">
        <v>-9.1999999999999993</v>
      </c>
      <c r="H18" s="4" t="s">
        <v>32</v>
      </c>
      <c r="I18" s="7">
        <v>0</v>
      </c>
      <c r="J18" s="5">
        <v>0</v>
      </c>
      <c r="K18" s="8">
        <v>0.1</v>
      </c>
      <c r="L18" s="9">
        <v>-9.1999999999999993</v>
      </c>
    </row>
    <row r="19" spans="1:12" ht="15" customHeight="1" x14ac:dyDescent="0.25">
      <c r="A19" t="s">
        <v>17</v>
      </c>
      <c r="B19" s="3">
        <v>5359</v>
      </c>
      <c r="C19" s="10">
        <v>0.59</v>
      </c>
      <c r="D19" s="6">
        <v>5292</v>
      </c>
      <c r="E19" s="10">
        <v>0.59</v>
      </c>
      <c r="F19" s="1">
        <v>5143</v>
      </c>
      <c r="G19" s="1">
        <v>-2.8</v>
      </c>
      <c r="H19" s="4">
        <v>562</v>
      </c>
      <c r="I19" s="7">
        <v>494</v>
      </c>
      <c r="J19" s="5">
        <v>10.5</v>
      </c>
      <c r="K19" s="8">
        <v>9.3000000000000007</v>
      </c>
      <c r="L19" s="9">
        <v>-4</v>
      </c>
    </row>
    <row r="20" spans="1:12" ht="15" customHeight="1" x14ac:dyDescent="0.25">
      <c r="A20" t="s">
        <v>26</v>
      </c>
      <c r="B20" s="3">
        <v>531</v>
      </c>
      <c r="C20" s="10">
        <v>0.27</v>
      </c>
      <c r="D20" s="6">
        <v>555</v>
      </c>
      <c r="E20" s="10">
        <v>0.28000000000000003</v>
      </c>
      <c r="F20" s="1">
        <v>526</v>
      </c>
      <c r="G20" s="1">
        <v>-5.2</v>
      </c>
      <c r="H20" s="4">
        <v>4</v>
      </c>
      <c r="I20" s="7">
        <v>16</v>
      </c>
      <c r="J20" s="5">
        <v>0.7</v>
      </c>
      <c r="K20" s="8">
        <v>2.9</v>
      </c>
      <c r="L20" s="9">
        <v>-3.1</v>
      </c>
    </row>
    <row r="21" spans="1:12" ht="15" customHeight="1" x14ac:dyDescent="0.25">
      <c r="A21" t="s">
        <v>18</v>
      </c>
      <c r="B21" s="3">
        <v>4198</v>
      </c>
      <c r="C21" s="10">
        <v>1.1100000000000001</v>
      </c>
      <c r="D21" s="6">
        <v>4298</v>
      </c>
      <c r="E21" s="10">
        <v>1.03</v>
      </c>
      <c r="F21" s="1">
        <v>4660</v>
      </c>
      <c r="G21" s="1">
        <v>8.4</v>
      </c>
      <c r="H21" s="4">
        <v>47</v>
      </c>
      <c r="I21" s="7">
        <v>60</v>
      </c>
      <c r="J21" s="5">
        <v>1.1000000000000001</v>
      </c>
      <c r="K21" s="8">
        <v>1.4</v>
      </c>
      <c r="L21" s="9">
        <v>8.6999999999999993</v>
      </c>
    </row>
    <row r="22" spans="1:12" ht="15" customHeight="1" x14ac:dyDescent="0.25">
      <c r="A22" t="s">
        <v>19</v>
      </c>
      <c r="B22" s="3">
        <v>803</v>
      </c>
      <c r="C22" s="10">
        <v>0.14000000000000001</v>
      </c>
      <c r="D22" s="6">
        <v>777</v>
      </c>
      <c r="E22" s="10">
        <v>0.14000000000000001</v>
      </c>
      <c r="F22" s="1">
        <v>785</v>
      </c>
      <c r="G22" s="1">
        <v>1.1000000000000001</v>
      </c>
      <c r="H22" s="4">
        <v>7</v>
      </c>
      <c r="I22" s="7">
        <v>6</v>
      </c>
      <c r="J22" s="5">
        <v>0.8</v>
      </c>
      <c r="K22" s="8">
        <v>0.8</v>
      </c>
      <c r="L22" s="9">
        <v>1</v>
      </c>
    </row>
    <row r="23" spans="1:12" ht="15" customHeight="1" x14ac:dyDescent="0.25">
      <c r="A23" t="s">
        <v>20</v>
      </c>
      <c r="B23" s="3">
        <v>385</v>
      </c>
      <c r="C23" s="10">
        <v>0.17</v>
      </c>
      <c r="D23" s="6">
        <v>410</v>
      </c>
      <c r="E23" s="10">
        <v>0.17</v>
      </c>
      <c r="F23" s="1">
        <v>367</v>
      </c>
      <c r="G23" s="1">
        <v>-10.6</v>
      </c>
      <c r="H23" s="4">
        <v>10</v>
      </c>
      <c r="I23" s="7">
        <v>8</v>
      </c>
      <c r="J23" s="5">
        <v>2.5</v>
      </c>
      <c r="K23" s="8">
        <v>1.9</v>
      </c>
      <c r="L23" s="9">
        <v>-11.1</v>
      </c>
    </row>
    <row r="24" spans="1:12" ht="15" customHeight="1" x14ac:dyDescent="0.25">
      <c r="A24" t="s">
        <v>27</v>
      </c>
      <c r="B24" s="3">
        <v>140</v>
      </c>
      <c r="C24" s="10">
        <v>0.14000000000000001</v>
      </c>
      <c r="D24" s="6">
        <v>116</v>
      </c>
      <c r="E24" s="10">
        <v>0.11</v>
      </c>
      <c r="F24" s="1">
        <v>135</v>
      </c>
      <c r="G24" s="1">
        <v>16.3</v>
      </c>
      <c r="H24" s="4">
        <v>1</v>
      </c>
      <c r="I24" s="7">
        <v>1</v>
      </c>
      <c r="J24" s="5">
        <v>0.7</v>
      </c>
      <c r="K24" s="8">
        <v>0.8</v>
      </c>
      <c r="L24" s="9">
        <v>16.399999999999999</v>
      </c>
    </row>
    <row r="25" spans="1:12" ht="15" customHeight="1" x14ac:dyDescent="0.25">
      <c r="A25" t="s">
        <v>21</v>
      </c>
      <c r="B25" s="3">
        <v>90</v>
      </c>
      <c r="C25" s="10">
        <v>0.17</v>
      </c>
      <c r="D25" s="6">
        <v>88</v>
      </c>
      <c r="E25" s="10">
        <v>0.17</v>
      </c>
      <c r="F25" s="1">
        <v>86</v>
      </c>
      <c r="G25" s="1">
        <v>-1.7</v>
      </c>
      <c r="H25" s="4">
        <v>3</v>
      </c>
      <c r="I25" s="7">
        <v>2</v>
      </c>
      <c r="J25" s="5">
        <v>3</v>
      </c>
      <c r="K25" s="8">
        <v>2.6</v>
      </c>
      <c r="L25" s="9">
        <v>-2.2000000000000002</v>
      </c>
    </row>
    <row r="26" spans="1:12" ht="15" customHeight="1" x14ac:dyDescent="0.25">
      <c r="A26" t="s">
        <v>22</v>
      </c>
      <c r="B26" s="3">
        <v>2969</v>
      </c>
      <c r="C26" s="10">
        <v>0.24</v>
      </c>
      <c r="D26" s="6">
        <v>2944</v>
      </c>
      <c r="E26" s="10">
        <v>0.21</v>
      </c>
      <c r="F26" s="1">
        <v>2891</v>
      </c>
      <c r="G26" s="1">
        <v>-1.8</v>
      </c>
      <c r="H26" s="4">
        <v>190</v>
      </c>
      <c r="I26" s="7">
        <v>300</v>
      </c>
      <c r="J26" s="5">
        <v>6.4</v>
      </c>
      <c r="K26" s="8">
        <v>10.199999999999999</v>
      </c>
      <c r="L26" s="9">
        <v>2.4</v>
      </c>
    </row>
    <row r="27" spans="1:12" ht="15" customHeight="1" x14ac:dyDescent="0.25">
      <c r="A27" t="s">
        <v>23</v>
      </c>
      <c r="B27" s="3">
        <v>6438</v>
      </c>
      <c r="C27" s="10">
        <v>1.1399999999999999</v>
      </c>
      <c r="D27" s="6">
        <v>5205</v>
      </c>
      <c r="E27" s="10">
        <v>0.96</v>
      </c>
      <c r="F27" s="1">
        <v>6095</v>
      </c>
      <c r="G27" s="1">
        <v>17.100000000000001</v>
      </c>
      <c r="H27" s="4">
        <v>149</v>
      </c>
      <c r="I27" s="7">
        <v>263</v>
      </c>
      <c r="J27" s="5">
        <v>2.4</v>
      </c>
      <c r="K27" s="8">
        <v>5</v>
      </c>
      <c r="L27" s="9">
        <v>20.399999999999999</v>
      </c>
    </row>
    <row r="28" spans="1:12" ht="15" customHeight="1" x14ac:dyDescent="0.25">
      <c r="A28" t="s">
        <v>24</v>
      </c>
      <c r="B28" s="3">
        <v>3560</v>
      </c>
      <c r="C28" s="10">
        <v>0.48</v>
      </c>
      <c r="D28" s="6">
        <v>3099</v>
      </c>
      <c r="E28" s="10">
        <v>0.42</v>
      </c>
      <c r="F28" s="1">
        <v>3371</v>
      </c>
      <c r="G28" s="1">
        <v>8.8000000000000007</v>
      </c>
      <c r="H28" s="4">
        <v>323</v>
      </c>
      <c r="I28" s="7">
        <v>284</v>
      </c>
      <c r="J28" s="5">
        <v>9.1</v>
      </c>
      <c r="K28" s="8">
        <v>9.1999999999999993</v>
      </c>
      <c r="L28" s="9">
        <v>8.9</v>
      </c>
    </row>
    <row r="29" spans="1:12" ht="15" customHeight="1" x14ac:dyDescent="0.25">
      <c r="A29" t="s">
        <v>28</v>
      </c>
      <c r="B29" s="3">
        <v>18560</v>
      </c>
      <c r="C29" s="10">
        <v>0.7</v>
      </c>
      <c r="D29" s="6">
        <v>19377</v>
      </c>
      <c r="E29" s="10">
        <v>0.7</v>
      </c>
      <c r="F29" s="1">
        <v>17434</v>
      </c>
      <c r="G29" s="1">
        <v>-10</v>
      </c>
      <c r="H29" s="4">
        <v>801</v>
      </c>
      <c r="I29" s="7">
        <v>609</v>
      </c>
      <c r="J29" s="5">
        <v>4.3</v>
      </c>
      <c r="K29" s="8">
        <v>3.1</v>
      </c>
      <c r="L29" s="9">
        <v>-11.1</v>
      </c>
    </row>
    <row r="30" spans="1:12" ht="15" customHeight="1" x14ac:dyDescent="0.25">
      <c r="A30" t="s">
        <v>29</v>
      </c>
      <c r="B30" s="3">
        <v>35475</v>
      </c>
      <c r="C30" s="10">
        <v>0.17</v>
      </c>
      <c r="D30" s="6">
        <v>33492</v>
      </c>
      <c r="E30" s="10">
        <v>0.15</v>
      </c>
      <c r="F30" s="1">
        <v>35071</v>
      </c>
      <c r="G30" s="1">
        <v>4.7</v>
      </c>
      <c r="H30" s="4">
        <v>1880</v>
      </c>
      <c r="I30" s="7">
        <v>1880</v>
      </c>
      <c r="J30" s="5">
        <v>5.3</v>
      </c>
      <c r="K30" s="8">
        <v>5.6</v>
      </c>
      <c r="L30" s="9">
        <v>5.0999999999999996</v>
      </c>
    </row>
    <row r="31" spans="1:12" ht="15" customHeight="1" x14ac:dyDescent="0.25">
      <c r="I31"/>
    </row>
    <row r="32" spans="1:12" ht="15" customHeight="1" x14ac:dyDescent="0.25">
      <c r="A32" t="s">
        <v>30</v>
      </c>
      <c r="B32" s="1">
        <f>SUM(B2:B30)</f>
        <v>161262</v>
      </c>
      <c r="C32" s="10">
        <v>0.32</v>
      </c>
      <c r="D32" s="10">
        <f>SUM(D2:D30)</f>
        <v>151684</v>
      </c>
      <c r="E32" s="10">
        <v>0.3</v>
      </c>
      <c r="F32" s="10">
        <f>SUM(F2:F30)</f>
        <v>157024</v>
      </c>
      <c r="G32" s="10">
        <f>AVERAGE(G2:G30)</f>
        <v>1.1172413793103446</v>
      </c>
      <c r="H32" s="10">
        <f>SUM(H2:H30)</f>
        <v>8982</v>
      </c>
      <c r="I32" s="10">
        <f>SUM(I2:I30)</f>
        <v>9637</v>
      </c>
      <c r="J32" s="1">
        <v>5.6</v>
      </c>
      <c r="K32" s="10">
        <v>6.4</v>
      </c>
      <c r="L32" s="10">
        <f>J32-K32</f>
        <v>-0.80000000000000071</v>
      </c>
    </row>
  </sheetData>
  <autoFilter ref="A1:L30" xr:uid="{4395F264-7C26-4D47-9C4A-9785164A94BF}">
    <sortState xmlns:xlrd2="http://schemas.microsoft.com/office/spreadsheetml/2017/richdata2" ref="A2:L35">
      <sortCondition ref="A1:A30"/>
    </sortState>
  </autoFilter>
  <sortState xmlns:xlrd2="http://schemas.microsoft.com/office/spreadsheetml/2017/richdata2" ref="A2:L35">
    <sortCondition descending="1" ref="B2:B3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95913-9426-4F2C-BE03-75216D1A311E}">
  <dimension ref="A1:E31"/>
  <sheetViews>
    <sheetView workbookViewId="0">
      <selection activeCell="E2" sqref="E2"/>
    </sheetView>
  </sheetViews>
  <sheetFormatPr defaultRowHeight="15" x14ac:dyDescent="0.25"/>
  <sheetData>
    <row r="1" spans="1:5" x14ac:dyDescent="0.25">
      <c r="A1" t="s">
        <v>47</v>
      </c>
      <c r="B1" t="s">
        <v>44</v>
      </c>
      <c r="C1" t="s">
        <v>45</v>
      </c>
      <c r="D1" t="s">
        <v>46</v>
      </c>
      <c r="E1" t="s">
        <v>48</v>
      </c>
    </row>
    <row r="2" spans="1:5" x14ac:dyDescent="0.25">
      <c r="A2" s="9" t="s">
        <v>2</v>
      </c>
      <c r="B2">
        <v>82</v>
      </c>
      <c r="C2" t="s">
        <v>32</v>
      </c>
      <c r="D2" s="9">
        <v>2563</v>
      </c>
      <c r="E2">
        <v>3.1993757315645729E-2</v>
      </c>
    </row>
    <row r="3" spans="1:5" x14ac:dyDescent="0.25">
      <c r="A3" s="9" t="s">
        <v>3</v>
      </c>
      <c r="B3">
        <v>29</v>
      </c>
      <c r="C3">
        <v>1</v>
      </c>
      <c r="D3" s="9">
        <v>1316</v>
      </c>
      <c r="E3">
        <v>2.2036474164133738E-2</v>
      </c>
    </row>
    <row r="4" spans="1:5" x14ac:dyDescent="0.25">
      <c r="A4" s="9" t="s">
        <v>4</v>
      </c>
      <c r="B4">
        <v>129</v>
      </c>
      <c r="C4">
        <v>33</v>
      </c>
      <c r="D4" s="9">
        <v>2341</v>
      </c>
      <c r="E4">
        <v>5.5104656129859035E-2</v>
      </c>
    </row>
    <row r="5" spans="1:5" x14ac:dyDescent="0.25">
      <c r="A5" s="9" t="s">
        <v>5</v>
      </c>
      <c r="B5">
        <v>293</v>
      </c>
      <c r="C5">
        <v>125</v>
      </c>
      <c r="D5" s="9">
        <v>4896</v>
      </c>
      <c r="E5">
        <v>5.9844771241830068E-2</v>
      </c>
    </row>
    <row r="6" spans="1:5" x14ac:dyDescent="0.25">
      <c r="A6" s="9" t="s">
        <v>25</v>
      </c>
      <c r="B6">
        <v>6</v>
      </c>
      <c r="C6">
        <v>2</v>
      </c>
      <c r="D6" s="9">
        <v>300</v>
      </c>
      <c r="E6">
        <v>0.02</v>
      </c>
    </row>
    <row r="7" spans="1:5" x14ac:dyDescent="0.25">
      <c r="A7" s="9" t="s">
        <v>6</v>
      </c>
      <c r="B7">
        <v>206</v>
      </c>
      <c r="C7">
        <v>30</v>
      </c>
      <c r="D7" s="9">
        <v>2638</v>
      </c>
      <c r="E7">
        <v>7.8089461713419253E-2</v>
      </c>
    </row>
    <row r="8" spans="1:5" x14ac:dyDescent="0.25">
      <c r="A8" s="9" t="s">
        <v>7</v>
      </c>
      <c r="B8">
        <v>85</v>
      </c>
      <c r="C8">
        <v>74</v>
      </c>
      <c r="D8" s="9">
        <v>1275</v>
      </c>
      <c r="E8">
        <v>6.6666666666666666E-2</v>
      </c>
    </row>
    <row r="9" spans="1:5" x14ac:dyDescent="0.25">
      <c r="A9" s="9" t="s">
        <v>8</v>
      </c>
      <c r="B9">
        <v>2206</v>
      </c>
      <c r="C9">
        <v>208</v>
      </c>
      <c r="D9" s="9">
        <v>15833</v>
      </c>
      <c r="E9">
        <v>0.13932924903682184</v>
      </c>
    </row>
    <row r="10" spans="1:5" x14ac:dyDescent="0.25">
      <c r="A10" s="9" t="s">
        <v>9</v>
      </c>
      <c r="B10">
        <v>1422</v>
      </c>
      <c r="C10" t="s">
        <v>32</v>
      </c>
      <c r="D10" s="9">
        <v>28886</v>
      </c>
      <c r="E10">
        <v>4.9227999723049226E-2</v>
      </c>
    </row>
    <row r="11" spans="1:5" x14ac:dyDescent="0.25">
      <c r="A11" s="9" t="s">
        <v>10</v>
      </c>
      <c r="B11" t="s">
        <v>32</v>
      </c>
      <c r="C11" t="s">
        <v>32</v>
      </c>
      <c r="D11" s="9">
        <v>238</v>
      </c>
      <c r="E11" t="s">
        <v>32</v>
      </c>
    </row>
    <row r="12" spans="1:5" x14ac:dyDescent="0.25">
      <c r="A12" s="9" t="s">
        <v>31</v>
      </c>
      <c r="B12">
        <v>41</v>
      </c>
      <c r="C12" t="s">
        <v>32</v>
      </c>
      <c r="D12" s="9">
        <v>411</v>
      </c>
      <c r="E12">
        <v>9.9756690997566913E-2</v>
      </c>
    </row>
    <row r="13" spans="1:5" x14ac:dyDescent="0.25">
      <c r="A13" s="9" t="s">
        <v>11</v>
      </c>
      <c r="B13">
        <v>7</v>
      </c>
      <c r="C13">
        <v>5</v>
      </c>
      <c r="D13" s="9">
        <v>62</v>
      </c>
      <c r="E13">
        <v>0.11290322580645161</v>
      </c>
    </row>
    <row r="14" spans="1:5" x14ac:dyDescent="0.25">
      <c r="A14" s="9" t="s">
        <v>12</v>
      </c>
      <c r="B14">
        <v>26</v>
      </c>
      <c r="C14">
        <v>13</v>
      </c>
      <c r="D14" s="9">
        <v>972</v>
      </c>
      <c r="E14">
        <v>2.6748971193415638E-2</v>
      </c>
    </row>
    <row r="15" spans="1:5" x14ac:dyDescent="0.25">
      <c r="A15" s="9" t="s">
        <v>13</v>
      </c>
      <c r="B15">
        <v>98</v>
      </c>
      <c r="C15">
        <v>11</v>
      </c>
      <c r="D15" s="9">
        <v>4348</v>
      </c>
      <c r="E15">
        <v>2.2539098436062558E-2</v>
      </c>
    </row>
    <row r="16" spans="1:5" x14ac:dyDescent="0.25">
      <c r="A16" s="9" t="s">
        <v>14</v>
      </c>
      <c r="B16">
        <v>2991</v>
      </c>
      <c r="C16">
        <v>769</v>
      </c>
      <c r="D16" s="9">
        <v>13666</v>
      </c>
      <c r="E16">
        <v>0.21886433484560222</v>
      </c>
    </row>
    <row r="17" spans="1:5" x14ac:dyDescent="0.25">
      <c r="A17" s="9" t="s">
        <v>15</v>
      </c>
      <c r="B17">
        <v>586</v>
      </c>
      <c r="C17">
        <v>463</v>
      </c>
      <c r="D17" s="9">
        <v>2290</v>
      </c>
      <c r="E17">
        <v>0.25589519650655024</v>
      </c>
    </row>
    <row r="18" spans="1:5" x14ac:dyDescent="0.25">
      <c r="A18" s="9" t="s">
        <v>16</v>
      </c>
      <c r="B18">
        <v>79</v>
      </c>
      <c r="C18">
        <v>28</v>
      </c>
      <c r="D18" s="9">
        <v>450</v>
      </c>
      <c r="E18">
        <v>0.17555555555555555</v>
      </c>
    </row>
    <row r="19" spans="1:5" x14ac:dyDescent="0.25">
      <c r="A19" s="9" t="s">
        <v>17</v>
      </c>
      <c r="B19">
        <v>289</v>
      </c>
      <c r="C19">
        <v>37</v>
      </c>
      <c r="D19" s="9">
        <v>5359</v>
      </c>
      <c r="E19">
        <v>5.3927971636499344E-2</v>
      </c>
    </row>
    <row r="20" spans="1:5" x14ac:dyDescent="0.25">
      <c r="A20" s="9" t="s">
        <v>26</v>
      </c>
      <c r="B20">
        <v>59</v>
      </c>
      <c r="C20">
        <v>21</v>
      </c>
      <c r="D20" s="9">
        <v>531</v>
      </c>
      <c r="E20">
        <v>0.1111111111111111</v>
      </c>
    </row>
    <row r="21" spans="1:5" x14ac:dyDescent="0.25">
      <c r="A21" s="9" t="s">
        <v>18</v>
      </c>
      <c r="B21">
        <v>300</v>
      </c>
      <c r="C21">
        <v>151</v>
      </c>
      <c r="D21" s="9">
        <v>4198</v>
      </c>
      <c r="E21">
        <v>7.1462601238685086E-2</v>
      </c>
    </row>
    <row r="22" spans="1:5" x14ac:dyDescent="0.25">
      <c r="A22" s="9" t="s">
        <v>19</v>
      </c>
      <c r="B22">
        <v>11</v>
      </c>
      <c r="C22">
        <v>2</v>
      </c>
      <c r="D22" s="9">
        <v>786</v>
      </c>
      <c r="E22">
        <v>1.3994910941475827E-2</v>
      </c>
    </row>
    <row r="23" spans="1:5" x14ac:dyDescent="0.25">
      <c r="A23" s="9" t="s">
        <v>20</v>
      </c>
      <c r="B23">
        <v>1</v>
      </c>
      <c r="C23">
        <v>1</v>
      </c>
      <c r="D23" s="9">
        <v>364</v>
      </c>
      <c r="E23">
        <v>2.7472527472527475E-3</v>
      </c>
    </row>
    <row r="24" spans="1:5" x14ac:dyDescent="0.25">
      <c r="A24" s="9" t="s">
        <v>27</v>
      </c>
      <c r="B24">
        <v>4</v>
      </c>
      <c r="C24">
        <v>3</v>
      </c>
      <c r="D24" s="9">
        <v>140</v>
      </c>
      <c r="E24">
        <v>2.8571428571428571E-2</v>
      </c>
    </row>
    <row r="25" spans="1:5" x14ac:dyDescent="0.25">
      <c r="A25" s="9" t="s">
        <v>21</v>
      </c>
      <c r="B25">
        <v>1</v>
      </c>
      <c r="C25">
        <v>1</v>
      </c>
      <c r="D25" s="9">
        <v>90</v>
      </c>
      <c r="E25">
        <v>1.1111111111111112E-2</v>
      </c>
    </row>
    <row r="26" spans="1:5" x14ac:dyDescent="0.25">
      <c r="A26" s="9" t="s">
        <v>22</v>
      </c>
      <c r="B26">
        <v>231</v>
      </c>
      <c r="C26">
        <v>49</v>
      </c>
      <c r="D26" s="9">
        <v>2722</v>
      </c>
      <c r="E26">
        <v>8.4864070536370309E-2</v>
      </c>
    </row>
    <row r="27" spans="1:5" x14ac:dyDescent="0.25">
      <c r="A27" s="9" t="s">
        <v>23</v>
      </c>
      <c r="B27">
        <v>208</v>
      </c>
      <c r="C27">
        <v>79</v>
      </c>
      <c r="D27" s="9">
        <v>6261</v>
      </c>
      <c r="E27">
        <v>3.3221530107011663E-2</v>
      </c>
    </row>
    <row r="28" spans="1:5" x14ac:dyDescent="0.25">
      <c r="A28" s="9" t="s">
        <v>24</v>
      </c>
      <c r="B28">
        <v>298</v>
      </c>
      <c r="C28">
        <v>5</v>
      </c>
      <c r="D28" s="9">
        <v>3722</v>
      </c>
      <c r="E28">
        <v>8.0064481461579795E-2</v>
      </c>
    </row>
    <row r="29" spans="1:5" x14ac:dyDescent="0.25">
      <c r="A29" s="9" t="s">
        <v>28</v>
      </c>
      <c r="B29">
        <v>1789</v>
      </c>
      <c r="C29">
        <v>723</v>
      </c>
      <c r="D29" s="9">
        <v>19245</v>
      </c>
      <c r="E29">
        <v>9.29592101844635E-2</v>
      </c>
    </row>
    <row r="30" spans="1:5" x14ac:dyDescent="0.25">
      <c r="A30" s="9" t="s">
        <v>29</v>
      </c>
      <c r="B30">
        <v>438</v>
      </c>
      <c r="C30">
        <v>438</v>
      </c>
      <c r="D30" s="9">
        <v>35124</v>
      </c>
      <c r="E30">
        <v>1.2470105910488555E-2</v>
      </c>
    </row>
    <row r="31" spans="1:5" x14ac:dyDescent="0.25">
      <c r="A31" t="s">
        <v>43</v>
      </c>
      <c r="B31">
        <f>SUM(B2:B30)</f>
        <v>11915</v>
      </c>
      <c r="C31" s="9">
        <f>SUM(C2:C30)</f>
        <v>3272</v>
      </c>
      <c r="D31">
        <f>SUM(D2:D30)</f>
        <v>161027</v>
      </c>
      <c r="E31">
        <f>B31/D31</f>
        <v>7.3993802281604945E-2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ODA</vt:lpstr>
      <vt:lpstr>COVID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Lance H</dc:creator>
  <cp:lastModifiedBy>Lance H</cp:lastModifiedBy>
  <dcterms:created xsi:type="dcterms:W3CDTF">2019-04-10T21:04:39Z</dcterms:created>
  <dcterms:modified xsi:type="dcterms:W3CDTF">2021-04-27T21:09:49Z</dcterms:modified>
</cp:coreProperties>
</file>